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mo P&amp;L" sheetId="1" state="visible" r:id="rId1"/>
    <sheet xmlns:r="http://schemas.openxmlformats.org/officeDocument/2006/relationships" name="Read m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8">
    <font>
      <name val="Calibri"/>
      <family val="2"/>
      <color theme="1"/>
      <sz val="11"/>
      <scheme val="minor"/>
    </font>
    <font>
      <b val="1"/>
      <color rgb="00FFFFFF"/>
      <sz val="11"/>
    </font>
    <font>
      <b val="1"/>
      <color rgb="004F46E5"/>
    </font>
    <font>
      <b val="1"/>
      <sz val="12"/>
    </font>
    <font>
      <b val="1"/>
    </font>
    <font>
      <b val="1"/>
      <sz val="11"/>
    </font>
    <font>
      <b val="1"/>
      <sz val="14"/>
    </font>
    <font>
      <i val="1"/>
      <color rgb="00666F8F"/>
    </font>
  </fonts>
  <fills count="4">
    <fill>
      <patternFill/>
    </fill>
    <fill>
      <patternFill patternType="gray125"/>
    </fill>
    <fill>
      <patternFill patternType="solid">
        <fgColor rgb="001F2544"/>
      </patternFill>
    </fill>
    <fill>
      <patternFill patternType="solid">
        <fgColor rgb="00F6F7F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left"/>
    </xf>
    <xf numFmtId="0" fontId="1" fillId="2" borderId="0" applyAlignment="1" pivotButton="0" quotePrefix="0" xfId="0">
      <alignment horizontal="center"/>
    </xf>
    <xf numFmtId="3" fontId="2" fillId="0" borderId="0" pivotButton="0" quotePrefix="0" xfId="0"/>
    <xf numFmtId="164" fontId="2" fillId="0" borderId="0" pivotButton="0" quotePrefix="0" xfId="0"/>
    <xf numFmtId="4" fontId="2" fillId="0" borderId="0" pivotButton="0" quotePrefix="0" xfId="0"/>
    <xf numFmtId="0" fontId="3" fillId="0" borderId="0" pivotButton="0" quotePrefix="0" xfId="0"/>
    <xf numFmtId="3" fontId="0" fillId="0" borderId="0" pivotButton="0" quotePrefix="0" xfId="0"/>
    <xf numFmtId="4" fontId="0" fillId="0" borderId="0" pivotButton="0" quotePrefix="0" xfId="0"/>
    <xf numFmtId="0" fontId="5" fillId="3" borderId="0" pivotButton="0" quotePrefix="0" xfId="0"/>
    <xf numFmtId="3" fontId="4" fillId="3" borderId="0" pivotButton="0" quotePrefix="0" xfId="0"/>
    <xf numFmtId="164" fontId="4" fillId="3" borderId="0" pivotButton="0" quotePrefix="0" xfId="0"/>
    <xf numFmtId="164" fontId="0" fillId="0" borderId="0" pivotButton="0" quotePrefix="0" xfId="0"/>
    <xf numFmtId="0" fontId="4" fillId="3" borderId="0" pivotButton="0" quotePrefix="0" xfId="0"/>
    <xf numFmtId="0" fontId="6" fillId="0" borderId="0" pivotButton="0" quotePrefix="0" xfId="0"/>
    <xf numFmtId="0" fontId="0" fillId="0" borderId="0" applyAlignment="1" pivotButton="0" quotePrefix="0" xfId="0">
      <alignment vertical="top" wrapText="1"/>
    </xf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workbookViewId="0">
      <selection activeCell="A1" sqref="A1"/>
    </sheetView>
  </sheetViews>
  <sheetFormatPr baseColWidth="8" defaultRowHeight="15"/>
  <cols>
    <col width="36" customWidth="1" min="1" max="1"/>
    <col width="18" customWidth="1" min="2" max="2"/>
  </cols>
  <sheetData>
    <row r="1">
      <c r="A1" s="1" t="inlineStr">
        <is>
          <t>Input</t>
        </is>
      </c>
      <c r="B1" s="2" t="inlineStr">
        <is>
          <t>Value</t>
        </is>
      </c>
    </row>
    <row r="2">
      <c r="A2" t="inlineStr">
        <is>
          <t>Baseline volume / week (units)</t>
        </is>
      </c>
      <c r="B2" s="3" t="n">
        <v>12000</v>
      </c>
    </row>
    <row r="3">
      <c r="A3" t="inlineStr">
        <is>
          <t>Promo duration (weeks)</t>
        </is>
      </c>
      <c r="B3" s="3" t="n">
        <v>3</v>
      </c>
    </row>
    <row r="4">
      <c r="A4" t="inlineStr">
        <is>
          <t>Expected uplift %</t>
        </is>
      </c>
      <c r="B4" s="4" t="n">
        <v>0.65</v>
      </c>
    </row>
    <row r="5">
      <c r="A5" t="inlineStr">
        <is>
          <t>List price / unit</t>
        </is>
      </c>
      <c r="B5" s="5" t="n">
        <v>1.85</v>
      </c>
    </row>
    <row r="6">
      <c r="A6" t="inlineStr">
        <is>
          <t>Promo discount %</t>
        </is>
      </c>
      <c r="B6" s="4" t="n">
        <v>0.2</v>
      </c>
    </row>
    <row r="7">
      <c r="A7" t="inlineStr">
        <is>
          <t>Retailer funding of discount %</t>
        </is>
      </c>
      <c r="B7" s="4" t="n">
        <v>0.25</v>
      </c>
    </row>
    <row r="8">
      <c r="A8" t="inlineStr">
        <is>
          <t>Variable cost / unit (COGS)</t>
        </is>
      </c>
      <c r="B8" s="5" t="n">
        <v>1.02</v>
      </c>
    </row>
    <row r="9">
      <c r="A9" t="inlineStr">
        <is>
          <t>Fixed promo costs (displays, ads)</t>
        </is>
      </c>
      <c r="B9" s="3" t="n">
        <v>6500</v>
      </c>
    </row>
    <row r="11">
      <c r="A11" s="6" t="inlineStr">
        <is>
          <t>Computed P&amp;L</t>
        </is>
      </c>
    </row>
    <row r="12">
      <c r="A12" t="inlineStr">
        <is>
          <t>Promo volume (units)</t>
        </is>
      </c>
      <c r="B12" s="7">
        <f>B2*(1+B4)*B3</f>
        <v/>
      </c>
    </row>
    <row r="13">
      <c r="A13" t="inlineStr">
        <is>
          <t>Incremental volume (units)</t>
        </is>
      </c>
      <c r="B13" s="7">
        <f>B2*B4*B3</f>
        <v/>
      </c>
    </row>
    <row r="14">
      <c r="A14" t="inlineStr">
        <is>
          <t>Promo price / unit</t>
        </is>
      </c>
      <c r="B14" s="8">
        <f>B5*(1-B6)</f>
        <v/>
      </c>
    </row>
    <row r="15">
      <c r="A15" t="inlineStr">
        <is>
          <t>Net discount cost borne by us / unit</t>
        </is>
      </c>
      <c r="B15" s="8">
        <f>B5*B6*(1-B7)</f>
        <v/>
      </c>
    </row>
    <row r="16">
      <c r="A16" t="inlineStr">
        <is>
          <t>Incremental revenue</t>
        </is>
      </c>
      <c r="B16" s="7">
        <f>B13*B14</f>
        <v/>
      </c>
    </row>
    <row r="17">
      <c r="A17" t="inlineStr">
        <is>
          <t>Margin on incremental volume</t>
        </is>
      </c>
      <c r="B17" s="7">
        <f>B13*(B14-B8)</f>
        <v/>
      </c>
    </row>
    <row r="18">
      <c r="A18" t="inlineStr">
        <is>
          <t>Discount cost on BASELINE volume</t>
        </is>
      </c>
      <c r="B18" s="7">
        <f>B2*B3*B15</f>
        <v/>
      </c>
    </row>
    <row r="19">
      <c r="A19" t="inlineStr">
        <is>
          <t>Fixed promo costs</t>
        </is>
      </c>
      <c r="B19" s="7">
        <f>B9</f>
        <v/>
      </c>
    </row>
    <row r="20">
      <c r="A20" s="9" t="inlineStr">
        <is>
          <t>Net promo profit</t>
        </is>
      </c>
      <c r="B20" s="10">
        <f>B17-B18-B19</f>
        <v/>
      </c>
    </row>
    <row r="21">
      <c r="A21" t="inlineStr">
        <is>
          <t>Promo spend (all-in)</t>
        </is>
      </c>
      <c r="B21" s="7">
        <f>B18+B19+B13*B15</f>
        <v/>
      </c>
    </row>
    <row r="22">
      <c r="A22" s="9" t="inlineStr">
        <is>
          <t>ROI (net profit / spend)</t>
        </is>
      </c>
      <c r="B22" s="11">
        <f>B20/B21</f>
        <v/>
      </c>
    </row>
    <row r="23">
      <c r="A23" t="inlineStr">
        <is>
          <t>Breakeven uplift %</t>
        </is>
      </c>
      <c r="B23" s="12">
        <f>(B2*B3*B15+B9)/(B2*B3*(B14-B8))</f>
        <v/>
      </c>
    </row>
    <row r="24">
      <c r="A24" s="9" t="inlineStr">
        <is>
          <t>Verdict</t>
        </is>
      </c>
      <c r="B24" s="13">
        <f>IF(B20&gt;0,"PAYS — profit above spend","DESTROYS VALUE — uplift below breakeven")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9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4" t="inlineStr">
        <is>
          <t>Promo P&amp;L — how to use this</t>
        </is>
      </c>
    </row>
    <row r="3">
      <c r="A3" s="15" t="inlineStr">
        <is>
          <t>1. Fill the eight blue inputs for one promotion. Everything below computes itself.</t>
        </is>
      </c>
    </row>
    <row r="4">
      <c r="A4" s="15" t="inlineStr">
        <is>
          <t>2. The three numbers that decide the meeting: NET PROMO PROFIT (margin gained on the extra volume, minus the discount you also gave on volume you would have sold anyway, minus fixed costs), ROI, and BREAKEVEN UPLIFT — the uplift at which the promo stops losing money. If your expected uplift is under breakeven, the verdict says so.</t>
        </is>
      </c>
    </row>
    <row r="5">
      <c r="A5" s="15" t="inlineStr">
        <is>
          <t>3. The most-forgotten line is baked in: the discount on BASELINE volume. A 20% discount is paid on every unit sold during the promo, not only the incremental ones.</t>
        </is>
      </c>
    </row>
    <row r="6">
      <c r="A6" s="15" t="inlineStr">
        <is>
          <t>Duplicate the sheet per event to compare promotions side by side.</t>
        </is>
      </c>
    </row>
    <row r="9">
      <c r="A9" s="16" t="inlineStr">
        <is>
          <t>Built by Orkestar (orkestar.eu) — upload your raw sales file and get this computed live, free.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2026-08-16T20:21:07Z</dcterms:created>
  <dcterms:modified xmlns:dcterms="http://purl.org/dc/terms/" xmlns:xsi="http://www.w3.org/2001/XMLSchema-instance" xsi:type="dcterms:W3CDTF">2026-08-16T20:21:07Z</dcterms:modified>
</cp:coreProperties>
</file>