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 + bridge" sheetId="1" state="visible" r:id="rId1"/>
    <sheet xmlns:r="http://schemas.openxmlformats.org/officeDocument/2006/relationships" name="Read m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00"/>
  </numFmts>
  <fonts count="8">
    <font>
      <name val="Calibri"/>
      <family val="2"/>
      <color theme="1"/>
      <sz val="11"/>
      <scheme val="minor"/>
    </font>
    <font>
      <b val="1"/>
      <color rgb="00FFFFFF"/>
      <sz val="11"/>
    </font>
    <font>
      <b val="1"/>
      <color rgb="004F46E5"/>
    </font>
    <font>
      <b val="1"/>
      <sz val="12"/>
    </font>
    <font>
      <b val="1"/>
      <sz val="11"/>
    </font>
    <font>
      <b val="1"/>
    </font>
    <font>
      <b val="1"/>
      <sz val="14"/>
    </font>
    <font>
      <i val="1"/>
      <color rgb="00666F8F"/>
    </font>
  </fonts>
  <fills count="3">
    <fill>
      <patternFill/>
    </fill>
    <fill>
      <patternFill patternType="gray125"/>
    </fill>
    <fill>
      <patternFill patternType="solid">
        <fgColor rgb="001F254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2" borderId="0" applyAlignment="1" pivotButton="0" quotePrefix="0" xfId="0">
      <alignment horizontal="left"/>
    </xf>
    <xf numFmtId="0" fontId="1" fillId="2" borderId="0" applyAlignment="1" pivotButton="0" quotePrefix="0" xfId="0">
      <alignment horizontal="center"/>
    </xf>
    <xf numFmtId="3" fontId="0" fillId="0" borderId="0" pivotButton="0" quotePrefix="0" xfId="0"/>
    <xf numFmtId="164" fontId="0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3" fontId="5" fillId="0" borderId="0" pivotButton="0" quotePrefix="0" xfId="0"/>
    <xf numFmtId="0" fontId="6" fillId="0" borderId="0" pivotButton="0" quotePrefix="0" xfId="0"/>
    <xf numFmtId="0" fontId="0" fillId="0" borderId="0" applyAlignment="1" pivotButton="0" quotePrefix="0" xfId="0">
      <alignment vertical="top" wrapText="1"/>
    </xf>
    <xf numFmtId="0" fontId="7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7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2" customWidth="1" min="1" max="1"/>
    <col width="14" customWidth="1" min="2" max="2"/>
    <col width="13" customWidth="1" min="3" max="3"/>
    <col width="14" customWidth="1" min="4" max="4"/>
    <col width="13" customWidth="1" min="5" max="5"/>
    <col width="11" customWidth="1" min="6" max="6"/>
    <col width="11" customWidth="1" min="7" max="7"/>
    <col width="13" customWidth="1" min="8" max="8"/>
    <col width="12" customWidth="1" min="9" max="9"/>
    <col width="12" customWidth="1" min="10" max="10"/>
    <col width="8" customWidth="1" min="11" max="11"/>
  </cols>
  <sheetData>
    <row r="1">
      <c r="A1" s="1" t="inlineStr">
        <is>
          <t>Product</t>
        </is>
      </c>
      <c r="B1" s="2" t="inlineStr">
        <is>
          <t>PY volume (kg)</t>
        </is>
      </c>
      <c r="C1" s="2" t="inlineStr">
        <is>
          <t>PY net sales</t>
        </is>
      </c>
      <c r="D1" s="2" t="inlineStr">
        <is>
          <t>CY volume (kg)</t>
        </is>
      </c>
      <c r="E1" s="2" t="inlineStr">
        <is>
          <t>CY net sales</t>
        </is>
      </c>
      <c r="F1" s="2" t="inlineStr">
        <is>
          <t>PY price/kg</t>
        </is>
      </c>
      <c r="G1" s="2" t="inlineStr">
        <is>
          <t>CY price/kg</t>
        </is>
      </c>
      <c r="H1" s="2" t="inlineStr">
        <is>
          <t>Volume effect</t>
        </is>
      </c>
      <c r="I1" s="2" t="inlineStr">
        <is>
          <t>Price effect</t>
        </is>
      </c>
      <c r="J1" s="2" t="inlineStr">
        <is>
          <t>Mix effect</t>
        </is>
      </c>
      <c r="K1" s="2" t="inlineStr">
        <is>
          <t>Status</t>
        </is>
      </c>
    </row>
    <row r="2">
      <c r="A2" t="inlineStr">
        <is>
          <t>Milk chocolate 100g</t>
        </is>
      </c>
      <c r="B2" s="3" t="n">
        <v>41000</v>
      </c>
      <c r="C2" s="3" t="n">
        <v>149000</v>
      </c>
      <c r="D2" s="3" t="n">
        <v>44500</v>
      </c>
      <c r="E2" s="3" t="n">
        <v>158000</v>
      </c>
      <c r="F2" s="4">
        <f>IF(B2=0,0,C2/B2)</f>
        <v/>
      </c>
      <c r="G2" s="4">
        <f>IF(D2=0,0,E2/D2)</f>
        <v/>
      </c>
      <c r="H2" s="3">
        <f>IF(OR(B2=0,D2=0),0,(D2-B2)*F2)</f>
        <v/>
      </c>
      <c r="I2" s="3">
        <f>IF(OR(B2=0,D2=0),0,(G2-F2)*D2)</f>
        <v/>
      </c>
      <c r="J2" s="3">
        <f>IF(B2=0,E2,IF(D2=0,-C2,E2-C2-H2-I2))</f>
        <v/>
      </c>
      <c r="K2" s="5">
        <f>IF(B2=0,"NEW",IF(D2=0,"LOST",""))</f>
        <v/>
      </c>
    </row>
    <row r="3">
      <c r="A3" t="inlineStr">
        <is>
          <t>Dark chocolate 100g</t>
        </is>
      </c>
      <c r="B3" s="3" t="n">
        <v>26000</v>
      </c>
      <c r="C3" s="3" t="n">
        <v>112000</v>
      </c>
      <c r="D3" s="3" t="n">
        <v>27500</v>
      </c>
      <c r="E3" s="3" t="n">
        <v>121500</v>
      </c>
      <c r="F3" s="4">
        <f>IF(B3=0,0,C3/B3)</f>
        <v/>
      </c>
      <c r="G3" s="4">
        <f>IF(D3=0,0,E3/D3)</f>
        <v/>
      </c>
      <c r="H3" s="3">
        <f>IF(OR(B3=0,D3=0),0,(D3-B3)*F3)</f>
        <v/>
      </c>
      <c r="I3" s="3">
        <f>IF(OR(B3=0,D3=0),0,(G3-F3)*D3)</f>
        <v/>
      </c>
      <c r="J3" s="3">
        <f>IF(B3=0,E3,IF(D3=0,-C3,E3-C3-H3-I3))</f>
        <v/>
      </c>
      <c r="K3" s="5">
        <f>IF(B3=0,"NEW",IF(D3=0,"LOST",""))</f>
        <v/>
      </c>
    </row>
    <row r="4">
      <c r="A4" t="inlineStr">
        <is>
          <t>Hazelnut bar 90g</t>
        </is>
      </c>
      <c r="B4" s="3" t="n">
        <v>18000</v>
      </c>
      <c r="C4" s="3" t="n">
        <v>83000</v>
      </c>
      <c r="D4" s="3" t="n">
        <v>16200</v>
      </c>
      <c r="E4" s="3" t="n">
        <v>76000</v>
      </c>
      <c r="F4" s="4">
        <f>IF(B4=0,0,C4/B4)</f>
        <v/>
      </c>
      <c r="G4" s="4">
        <f>IF(D4=0,0,E4/D4)</f>
        <v/>
      </c>
      <c r="H4" s="3">
        <f>IF(OR(B4=0,D4=0),0,(D4-B4)*F4)</f>
        <v/>
      </c>
      <c r="I4" s="3">
        <f>IF(OR(B4=0,D4=0),0,(G4-F4)*D4)</f>
        <v/>
      </c>
      <c r="J4" s="3">
        <f>IF(B4=0,E4,IF(D4=0,-C4,E4-C4-H4-I4))</f>
        <v/>
      </c>
      <c r="K4" s="5">
        <f>IF(B4=0,"NEW",IF(D4=0,"LOST",""))</f>
        <v/>
      </c>
    </row>
    <row r="5">
      <c r="A5" t="inlineStr">
        <is>
          <t>Fruit biscuits 200g</t>
        </is>
      </c>
      <c r="B5" s="3" t="n">
        <v>52000</v>
      </c>
      <c r="C5" s="3" t="n">
        <v>141000</v>
      </c>
      <c r="D5" s="3" t="n">
        <v>55500</v>
      </c>
      <c r="E5" s="3" t="n">
        <v>149000</v>
      </c>
      <c r="F5" s="4">
        <f>IF(B5=0,0,C5/B5)</f>
        <v/>
      </c>
      <c r="G5" s="4">
        <f>IF(D5=0,0,E5/D5)</f>
        <v/>
      </c>
      <c r="H5" s="3">
        <f>IF(OR(B5=0,D5=0),0,(D5-B5)*F5)</f>
        <v/>
      </c>
      <c r="I5" s="3">
        <f>IF(OR(B5=0,D5=0),0,(G5-F5)*D5)</f>
        <v/>
      </c>
      <c r="J5" s="3">
        <f>IF(B5=0,E5,IF(D5=0,-C5,E5-C5-H5-I5))</f>
        <v/>
      </c>
      <c r="K5" s="5">
        <f>IF(B5=0,"NEW",IF(D5=0,"LOST",""))</f>
        <v/>
      </c>
    </row>
    <row r="6">
      <c r="A6" t="inlineStr">
        <is>
          <t>Classic wafer 45g</t>
        </is>
      </c>
      <c r="B6" s="3" t="n">
        <v>33000</v>
      </c>
      <c r="C6" s="3" t="n">
        <v>92000</v>
      </c>
      <c r="D6" s="3" t="n">
        <v>36000</v>
      </c>
      <c r="E6" s="3" t="n">
        <v>98500</v>
      </c>
      <c r="F6" s="4">
        <f>IF(B6=0,0,C6/B6)</f>
        <v/>
      </c>
      <c r="G6" s="4">
        <f>IF(D6=0,0,E6/D6)</f>
        <v/>
      </c>
      <c r="H6" s="3">
        <f>IF(OR(B6=0,D6=0),0,(D6-B6)*F6)</f>
        <v/>
      </c>
      <c r="I6" s="3">
        <f>IF(OR(B6=0,D6=0),0,(G6-F6)*D6)</f>
        <v/>
      </c>
      <c r="J6" s="3">
        <f>IF(B6=0,E6,IF(D6=0,-C6,E6-C6-H6-I6))</f>
        <v/>
      </c>
      <c r="K6" s="5">
        <f>IF(B6=0,"NEW",IF(D6=0,"LOST",""))</f>
        <v/>
      </c>
    </row>
    <row r="7">
      <c r="A7" t="inlineStr">
        <is>
          <t>Cocoa wafer 45g</t>
        </is>
      </c>
      <c r="B7" s="3" t="n">
        <v>21000</v>
      </c>
      <c r="C7" s="3" t="n">
        <v>60500</v>
      </c>
      <c r="D7" s="3" t="n">
        <v>23500</v>
      </c>
      <c r="E7" s="3" t="n">
        <v>69000</v>
      </c>
      <c r="F7" s="4">
        <f>IF(B7=0,0,C7/B7)</f>
        <v/>
      </c>
      <c r="G7" s="4">
        <f>IF(D7=0,0,E7/D7)</f>
        <v/>
      </c>
      <c r="H7" s="3">
        <f>IF(OR(B7=0,D7=0),0,(D7-B7)*F7)</f>
        <v/>
      </c>
      <c r="I7" s="3">
        <f>IF(OR(B7=0,D7=0),0,(G7-F7)*D7)</f>
        <v/>
      </c>
      <c r="J7" s="3">
        <f>IF(B7=0,E7,IF(D7=0,-C7,E7-C7-H7-I7))</f>
        <v/>
      </c>
      <c r="K7" s="5">
        <f>IF(B7=0,"NEW",IF(D7=0,"LOST",""))</f>
        <v/>
      </c>
    </row>
    <row r="8">
      <c r="A8" t="inlineStr">
        <is>
          <t>Praline box 250g</t>
        </is>
      </c>
      <c r="B8" s="3" t="n">
        <v>0</v>
      </c>
      <c r="C8" s="3" t="n">
        <v>0</v>
      </c>
      <c r="D8" s="3" t="n">
        <v>6200</v>
      </c>
      <c r="E8" s="3" t="n">
        <v>41000</v>
      </c>
      <c r="F8" s="4">
        <f>IF(B8=0,0,C8/B8)</f>
        <v/>
      </c>
      <c r="G8" s="4">
        <f>IF(D8=0,0,E8/D8)</f>
        <v/>
      </c>
      <c r="H8" s="3">
        <f>IF(OR(B8=0,D8=0),0,(D8-B8)*F8)</f>
        <v/>
      </c>
      <c r="I8" s="3">
        <f>IF(OR(B8=0,D8=0),0,(G8-F8)*D8)</f>
        <v/>
      </c>
      <c r="J8" s="3">
        <f>IF(B8=0,E8,IF(D8=0,-C8,E8-C8-H8-I8))</f>
        <v/>
      </c>
      <c r="K8" s="5">
        <f>IF(B8=0,"NEW",IF(D8=0,"LOST",""))</f>
        <v/>
      </c>
    </row>
    <row r="9">
      <c r="A9" t="inlineStr">
        <is>
          <t>Mint chocolate 100g</t>
        </is>
      </c>
      <c r="B9" s="3" t="n">
        <v>9500</v>
      </c>
      <c r="C9" s="3" t="n">
        <v>39500</v>
      </c>
      <c r="D9" s="3" t="n">
        <v>0</v>
      </c>
      <c r="E9" s="3" t="n">
        <v>0</v>
      </c>
      <c r="F9" s="4">
        <f>IF(B9=0,0,C9/B9)</f>
        <v/>
      </c>
      <c r="G9" s="4">
        <f>IF(D9=0,0,E9/D9)</f>
        <v/>
      </c>
      <c r="H9" s="3">
        <f>IF(OR(B9=0,D9=0),0,(D9-B9)*F9)</f>
        <v/>
      </c>
      <c r="I9" s="3">
        <f>IF(OR(B9=0,D9=0),0,(G9-F9)*D9)</f>
        <v/>
      </c>
      <c r="J9" s="3">
        <f>IF(B9=0,E9,IF(D9=0,-C9,E9-C9-H9-I9))</f>
        <v/>
      </c>
      <c r="K9" s="5">
        <f>IF(B9=0,"NEW",IF(D9=0,"LOST",""))</f>
        <v/>
      </c>
    </row>
    <row r="11">
      <c r="A11" s="6" t="inlineStr">
        <is>
          <t>Bridge (Δ net sales)</t>
        </is>
      </c>
    </row>
    <row r="12">
      <c r="A12" s="7" t="inlineStr">
        <is>
          <t>PY net sales</t>
        </is>
      </c>
      <c r="B12" s="8">
        <f>SUM(C2:C9)</f>
        <v/>
      </c>
    </row>
    <row r="13">
      <c r="A13" s="7" t="inlineStr">
        <is>
          <t>Volume effect</t>
        </is>
      </c>
      <c r="B13" s="8">
        <f>SUM(H2:H9)</f>
        <v/>
      </c>
    </row>
    <row r="14">
      <c r="A14" s="7" t="inlineStr">
        <is>
          <t>Price effect</t>
        </is>
      </c>
      <c r="B14" s="8">
        <f>SUM(I2:I9)</f>
        <v/>
      </c>
    </row>
    <row r="15">
      <c r="A15" s="7" t="inlineStr">
        <is>
          <t>Mix, new &amp; lost</t>
        </is>
      </c>
      <c r="B15" s="8">
        <f>SUM(J2:J9)</f>
        <v/>
      </c>
    </row>
    <row r="16">
      <c r="A16" s="7" t="inlineStr">
        <is>
          <t>CY net sales</t>
        </is>
      </c>
      <c r="B16" s="8">
        <f>SUM(E2:E9)</f>
        <v/>
      </c>
    </row>
    <row r="17">
      <c r="A17" s="7" t="inlineStr">
        <is>
          <t>Check (must be 0)</t>
        </is>
      </c>
      <c r="B17" s="8">
        <f>B16-B12-B13-B14-B15</f>
        <v/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9"/>
  <sheetViews>
    <sheetView workbookViewId="0">
      <selection activeCell="A1" sqref="A1"/>
    </sheetView>
  </sheetViews>
  <sheetFormatPr baseColWidth="8" defaultRowHeight="15"/>
  <cols>
    <col width="110" customWidth="1" min="1" max="1"/>
  </cols>
  <sheetData>
    <row r="1">
      <c r="A1" s="9" t="inlineStr">
        <is>
          <t>Price / Volume / Mix bridge — how to use this</t>
        </is>
      </c>
    </row>
    <row r="3">
      <c r="A3" s="10" t="inlineStr">
        <is>
          <t>1. One row per product. Enter prior-year (PY) and current-year (CY) volume and net sales; prices and all three effects compute themselves.</t>
        </is>
      </c>
    </row>
    <row r="4">
      <c r="A4" s="10" t="inlineStr">
        <is>
          <t>2. A product with no PY row is NEW (its whole value lands in the mix/new column); one with no CY row is LOST. The status column flags both.</t>
        </is>
      </c>
    </row>
    <row r="5">
      <c r="A5" s="10" t="inlineStr">
        <is>
          <t>3. The bridge at the bottom reconciles: PY net sales + volume + price + mix/new/lost = CY net sales. The check row must show 0 — if it does not, an input row is inconsistent.</t>
        </is>
      </c>
    </row>
    <row r="6">
      <c r="A6" s="10" t="inlineStr">
        <is>
          <t>Method note: volume effect is priced at PY price, price effect at CY volume; mix is the remainder. That convention keeps the bridge additive — state it when you present the numbers.</t>
        </is>
      </c>
    </row>
    <row r="9">
      <c r="A9" s="11" t="inlineStr">
        <is>
          <t>Built by Orkestar (orkestar.eu) — upload your raw sales file and get this computed live, free.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2026-08-16T20:21:07Z</dcterms:created>
  <dcterms:modified xmlns:dcterms="http://purl.org/dc/terms/" xmlns:xsi="http://www.w3.org/2001/XMLSchema-instance" xsi:type="dcterms:W3CDTF">2026-08-16T20:21:07Z</dcterms:modified>
</cp:coreProperties>
</file>